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lau1\Desktop\"/>
    </mc:Choice>
  </mc:AlternateContent>
  <xr:revisionPtr revIDLastSave="0" documentId="13_ncr:1_{EA406C9C-6453-4086-8E85-4E7DE6D6E92E}" xr6:coauthVersionLast="47" xr6:coauthVersionMax="47" xr10:uidLastSave="{00000000-0000-0000-0000-000000000000}"/>
  <bookViews>
    <workbookView xWindow="-25290" yWindow="1665" windowWidth="21600" windowHeight="11385" xr2:uid="{00000000-000D-0000-FFFF-FFFF00000000}"/>
  </bookViews>
  <sheets>
    <sheet name="Funds requested from Agenc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2" l="1"/>
  <c r="K69" i="2"/>
  <c r="K67" i="2"/>
  <c r="K66" i="2"/>
  <c r="L65" i="2"/>
  <c r="L64" i="2"/>
  <c r="L63" i="2"/>
  <c r="L62" i="2"/>
  <c r="L61" i="2"/>
  <c r="L60" i="2"/>
  <c r="L59" i="2"/>
  <c r="K57" i="2"/>
  <c r="K56" i="2"/>
  <c r="K55" i="2"/>
  <c r="K54" i="2"/>
  <c r="K51" i="2"/>
  <c r="K50" i="2"/>
  <c r="K49" i="2"/>
  <c r="K48" i="2"/>
  <c r="K45" i="2"/>
  <c r="K44" i="2"/>
  <c r="D68" i="2"/>
  <c r="I68" i="2" s="1"/>
  <c r="J68" i="2" s="1"/>
  <c r="K68" i="2" s="1"/>
  <c r="J58" i="2"/>
  <c r="K58" i="2" s="1"/>
  <c r="F62" i="2" l="1"/>
  <c r="F61" i="2"/>
  <c r="F60" i="2"/>
  <c r="F63" i="2"/>
  <c r="D15" i="2"/>
  <c r="G14" i="2"/>
  <c r="I14" i="2" s="1"/>
  <c r="D12" i="2"/>
  <c r="G11" i="2"/>
  <c r="I11" i="2" s="1"/>
  <c r="D9" i="2"/>
  <c r="G8" i="2"/>
  <c r="I8" i="2" s="1"/>
  <c r="I30" i="2"/>
  <c r="G30" i="2"/>
  <c r="G24" i="2"/>
  <c r="I24" i="2" s="1"/>
  <c r="J24" i="2" s="1"/>
  <c r="K24" i="2" s="1"/>
  <c r="G25" i="2"/>
  <c r="I25" i="2" s="1"/>
  <c r="J25" i="2" s="1"/>
  <c r="K25" i="2" s="1"/>
  <c r="G26" i="2"/>
  <c r="I26" i="2" s="1"/>
  <c r="J26" i="2" s="1"/>
  <c r="K26" i="2" s="1"/>
  <c r="G27" i="2"/>
  <c r="I27" i="2" s="1"/>
  <c r="J27" i="2" s="1"/>
  <c r="K27" i="2" s="1"/>
  <c r="G28" i="2"/>
  <c r="I28" i="2" s="1"/>
  <c r="J28" i="2" s="1"/>
  <c r="K28" i="2" s="1"/>
  <c r="G29" i="2"/>
  <c r="I29" i="2" s="1"/>
  <c r="J29" i="2" s="1"/>
  <c r="K29" i="2" s="1"/>
  <c r="G31" i="2"/>
  <c r="I31" i="2" s="1"/>
  <c r="J31" i="2" s="1"/>
  <c r="K31" i="2" s="1"/>
  <c r="G5" i="2"/>
  <c r="I5" i="2" s="1"/>
  <c r="D6" i="2"/>
  <c r="G17" i="2"/>
  <c r="I17" i="2" s="1"/>
  <c r="D18" i="2"/>
  <c r="G20" i="2"/>
  <c r="I20" i="2" s="1"/>
  <c r="D21" i="2"/>
  <c r="J43" i="2"/>
  <c r="K43" i="2" s="1"/>
  <c r="J46" i="2"/>
  <c r="J52" i="2"/>
  <c r="J79" i="2" s="1"/>
  <c r="K79" i="2" s="1"/>
  <c r="F59" i="2"/>
  <c r="F64" i="2"/>
  <c r="F65" i="2"/>
  <c r="K46" i="2"/>
  <c r="K52" i="2"/>
  <c r="J78" i="2"/>
  <c r="K78" i="2" s="1"/>
  <c r="J73" i="2"/>
  <c r="K73" i="2" s="1"/>
  <c r="J76" i="2" l="1"/>
  <c r="K76" i="2" s="1"/>
  <c r="G18" i="2"/>
  <c r="I18" i="2" s="1"/>
  <c r="J77" i="2"/>
  <c r="K77" i="2" s="1"/>
  <c r="I19" i="2"/>
  <c r="G15" i="2"/>
  <c r="G19" i="2"/>
  <c r="G21" i="2"/>
  <c r="I21" i="2" s="1"/>
  <c r="I22" i="2" s="1"/>
  <c r="G6" i="2"/>
  <c r="I6" i="2" s="1"/>
  <c r="I7" i="2" s="1"/>
  <c r="G9" i="2"/>
  <c r="G12" i="2"/>
  <c r="J30" i="2"/>
  <c r="K30" i="2" s="1"/>
  <c r="J19" i="2" l="1"/>
  <c r="K19" i="2" s="1"/>
  <c r="I15" i="2"/>
  <c r="I16" i="2" s="1"/>
  <c r="G16" i="2"/>
  <c r="J33" i="2"/>
  <c r="I12" i="2"/>
  <c r="I13" i="2" s="1"/>
  <c r="G13" i="2"/>
  <c r="G7" i="2"/>
  <c r="I9" i="2"/>
  <c r="I10" i="2" s="1"/>
  <c r="G10" i="2"/>
  <c r="G22" i="2"/>
  <c r="J22" i="2" s="1"/>
  <c r="K22" i="2" s="1"/>
  <c r="I34" i="2" l="1"/>
  <c r="J16" i="2"/>
  <c r="K16" i="2" s="1"/>
  <c r="J10" i="2"/>
  <c r="K10" i="2" s="1"/>
  <c r="J13" i="2"/>
  <c r="K13" i="2" s="1"/>
  <c r="J7" i="2"/>
  <c r="K7" i="2" s="1"/>
  <c r="G34" i="2"/>
  <c r="J34" i="2" l="1"/>
  <c r="K34" i="2" s="1"/>
  <c r="K33" i="2"/>
  <c r="J74" i="2" l="1"/>
  <c r="K74" i="2" s="1"/>
  <c r="J80" i="2" l="1"/>
  <c r="J82" i="2" s="1"/>
  <c r="K82" i="2" s="1"/>
  <c r="K80" i="2"/>
  <c r="J83" i="2" l="1"/>
  <c r="K8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P. Hopper</author>
  </authors>
  <commentList>
    <comment ref="D3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Monthly rate</t>
        </r>
      </text>
    </comment>
    <comment ref="F3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grads
</t>
        </r>
      </text>
    </comment>
    <comment ref="D3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Hourly rate
</t>
        </r>
      </text>
    </comment>
    <comment ref="E3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hours</t>
        </r>
      </text>
    </comment>
    <comment ref="F3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Students</t>
        </r>
      </text>
    </comment>
  </commentList>
</comments>
</file>

<file path=xl/sharedStrings.xml><?xml version="1.0" encoding="utf-8"?>
<sst xmlns="http://schemas.openxmlformats.org/spreadsheetml/2006/main" count="100" uniqueCount="79">
  <si>
    <t>Year 1</t>
  </si>
  <si>
    <t>Total</t>
  </si>
  <si>
    <t>Salary rate</t>
  </si>
  <si>
    <t>Title</t>
  </si>
  <si>
    <t>Mos</t>
  </si>
  <si>
    <t>Other</t>
  </si>
  <si>
    <t>Equipment</t>
  </si>
  <si>
    <t>Travel</t>
  </si>
  <si>
    <t xml:space="preserve">Agency:  </t>
  </si>
  <si>
    <t>Res Assoc</t>
  </si>
  <si>
    <t xml:space="preserve">Total Salaries </t>
  </si>
  <si>
    <t>Sal %</t>
  </si>
  <si>
    <t>Grad Asst</t>
  </si>
  <si>
    <t>Total YR 1</t>
  </si>
  <si>
    <t>Salary</t>
  </si>
  <si>
    <t>Less:  Equipment</t>
  </si>
  <si>
    <t>Less:  Grad Asst Tuition &amp; Fees</t>
  </si>
  <si>
    <t>D</t>
  </si>
  <si>
    <t>F</t>
  </si>
  <si>
    <t>Participant Support Costs</t>
  </si>
  <si>
    <t>Stipend</t>
  </si>
  <si>
    <t>Subsistence</t>
  </si>
  <si>
    <t>Fng %</t>
  </si>
  <si>
    <t>Senior Personnel</t>
  </si>
  <si>
    <t>A</t>
  </si>
  <si>
    <t>B</t>
  </si>
  <si>
    <t>Other Personnel</t>
  </si>
  <si>
    <t>Total Other Personnel</t>
  </si>
  <si>
    <t>C Fringe</t>
  </si>
  <si>
    <t>E</t>
  </si>
  <si>
    <t>Total Equipment</t>
  </si>
  <si>
    <t>Total Travel</t>
  </si>
  <si>
    <t>G</t>
  </si>
  <si>
    <t>Other Direct Costs</t>
  </si>
  <si>
    <t>1.  Material &amp; Supplies</t>
  </si>
  <si>
    <t>3.  Consultant Services</t>
  </si>
  <si>
    <t>5. Subcontracts</t>
  </si>
  <si>
    <t>Total Other Direct Costs</t>
  </si>
  <si>
    <t>Total Direct Cost</t>
  </si>
  <si>
    <t>H</t>
  </si>
  <si>
    <t>I</t>
  </si>
  <si>
    <t>Total Indirect Costs</t>
  </si>
  <si>
    <t>Total Direct and Indirect Costs</t>
  </si>
  <si>
    <t>Total Particpant costs</t>
  </si>
  <si>
    <t>2. Publication Costs/Docu</t>
  </si>
  <si>
    <t>Total Indirect Cost Base</t>
  </si>
  <si>
    <t>Name</t>
  </si>
  <si>
    <t>PI (Summer Sal)</t>
  </si>
  <si>
    <t>PI:</t>
  </si>
  <si>
    <t>C</t>
  </si>
  <si>
    <t>Less:  Subcontracts over 25K</t>
  </si>
  <si>
    <t>Subcontractor 1</t>
  </si>
  <si>
    <t>Subcontractor 2</t>
  </si>
  <si>
    <t>Subcontractor 3</t>
  </si>
  <si>
    <t>IDC Base</t>
  </si>
  <si>
    <t>Amount</t>
  </si>
  <si>
    <t>Domestic</t>
  </si>
  <si>
    <t>Foreign</t>
  </si>
  <si>
    <t>NAME</t>
  </si>
  <si>
    <t>Undergrads</t>
  </si>
  <si>
    <t>Sal % = # of Grads</t>
  </si>
  <si>
    <t>Sal % = # students</t>
  </si>
  <si>
    <t>Modified Indirect Cost Base</t>
  </si>
  <si>
    <t>Subcontractor 4</t>
  </si>
  <si>
    <t>Subcontractor 5</t>
  </si>
  <si>
    <t>Subcontractor 6</t>
  </si>
  <si>
    <t>Subcontractor 7</t>
  </si>
  <si>
    <t>4.  ADPE/Computer Services</t>
  </si>
  <si>
    <t>6. Equipment or Facility Rental/User Fees</t>
  </si>
  <si>
    <t>7. Alterations and Renovations</t>
  </si>
  <si>
    <t>8. Graduate Asst Tuition &amp; Fees</t>
  </si>
  <si>
    <t>9. other</t>
  </si>
  <si>
    <t>10. other</t>
  </si>
  <si>
    <t>Period:</t>
  </si>
  <si>
    <t>DATES</t>
  </si>
  <si>
    <t>Less:  Participant Support Costs</t>
  </si>
  <si>
    <t>*</t>
  </si>
  <si>
    <t>For information on Fringe Benefit rates, see the Fringe Benefits for Sponsored Projects webpage.</t>
  </si>
  <si>
    <t xml:space="preserve">See the Facilities &amp; Administrative Cost Rates webpage for additional information on F&amp;A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</si>
</sst>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i/>
      <sz val="7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b/>
      <sz val="7"/>
      <color indexed="4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164" fontId="5" fillId="0" borderId="0" xfId="1" applyNumberFormat="1" applyFont="1" applyFill="1" applyBorder="1"/>
    <xf numFmtId="0" fontId="5" fillId="0" borderId="0" xfId="0" applyFont="1"/>
    <xf numFmtId="9" fontId="5" fillId="0" borderId="0" xfId="3" applyFont="1" applyFill="1" applyBorder="1"/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0" fontId="7" fillId="0" borderId="0" xfId="0" applyFont="1" applyAlignment="1">
      <alignment horizontal="center"/>
    </xf>
    <xf numFmtId="164" fontId="9" fillId="0" borderId="0" xfId="1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164" fontId="7" fillId="0" borderId="2" xfId="1" applyNumberFormat="1" applyFont="1" applyFill="1" applyBorder="1"/>
    <xf numFmtId="164" fontId="15" fillId="0" borderId="2" xfId="1" applyNumberFormat="1" applyFont="1" applyFill="1" applyBorder="1"/>
    <xf numFmtId="164" fontId="7" fillId="0" borderId="4" xfId="1" applyNumberFormat="1" applyFont="1" applyFill="1" applyBorder="1"/>
    <xf numFmtId="0" fontId="15" fillId="0" borderId="5" xfId="0" applyFont="1" applyBorder="1"/>
    <xf numFmtId="164" fontId="15" fillId="0" borderId="5" xfId="1" applyNumberFormat="1" applyFont="1" applyFill="1" applyBorder="1"/>
    <xf numFmtId="9" fontId="15" fillId="0" borderId="5" xfId="3" applyFont="1" applyFill="1" applyBorder="1"/>
    <xf numFmtId="164" fontId="15" fillId="0" borderId="6" xfId="1" applyNumberFormat="1" applyFont="1" applyFill="1" applyBorder="1"/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5" fillId="0" borderId="4" xfId="0" applyFont="1" applyBorder="1"/>
    <xf numFmtId="9" fontId="5" fillId="0" borderId="4" xfId="3" applyFont="1" applyFill="1" applyBorder="1"/>
    <xf numFmtId="0" fontId="7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165" fontId="10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164" fontId="2" fillId="0" borderId="0" xfId="0" applyNumberFormat="1" applyFont="1"/>
    <xf numFmtId="166" fontId="2" fillId="0" borderId="0" xfId="1" applyNumberFormat="1" applyFont="1" applyFill="1"/>
    <xf numFmtId="0" fontId="8" fillId="0" borderId="0" xfId="0" applyFont="1" applyAlignment="1">
      <alignment horizontal="left" indent="2"/>
    </xf>
    <xf numFmtId="0" fontId="12" fillId="0" borderId="0" xfId="0" applyFont="1"/>
    <xf numFmtId="164" fontId="8" fillId="0" borderId="0" xfId="1" applyNumberFormat="1" applyFont="1" applyFill="1" applyBorder="1"/>
    <xf numFmtId="0" fontId="8" fillId="0" borderId="0" xfId="0" applyFont="1"/>
    <xf numFmtId="166" fontId="2" fillId="0" borderId="0" xfId="1" applyNumberFormat="1" applyFont="1" applyFill="1" applyBorder="1"/>
    <xf numFmtId="0" fontId="15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7" fillId="0" borderId="0" xfId="1" applyNumberFormat="1" applyFont="1" applyFill="1"/>
    <xf numFmtId="166" fontId="9" fillId="0" borderId="0" xfId="1" applyNumberFormat="1" applyFont="1" applyFill="1"/>
    <xf numFmtId="0" fontId="11" fillId="0" borderId="0" xfId="0" applyFont="1"/>
    <xf numFmtId="164" fontId="7" fillId="0" borderId="0" xfId="0" applyNumberFormat="1" applyFont="1"/>
    <xf numFmtId="0" fontId="7" fillId="0" borderId="9" xfId="0" applyFont="1" applyBorder="1"/>
    <xf numFmtId="0" fontId="7" fillId="0" borderId="2" xfId="0" applyFont="1" applyBorder="1"/>
    <xf numFmtId="0" fontId="7" fillId="0" borderId="1" xfId="0" applyFont="1" applyBorder="1"/>
    <xf numFmtId="0" fontId="15" fillId="0" borderId="9" xfId="0" applyFont="1" applyBorder="1"/>
    <xf numFmtId="0" fontId="15" fillId="0" borderId="2" xfId="0" applyFont="1" applyBorder="1"/>
    <xf numFmtId="164" fontId="5" fillId="0" borderId="3" xfId="1" applyNumberFormat="1" applyFont="1" applyFill="1" applyBorder="1"/>
    <xf numFmtId="164" fontId="5" fillId="0" borderId="1" xfId="1" applyNumberFormat="1" applyFont="1" applyFill="1" applyBorder="1"/>
    <xf numFmtId="0" fontId="8" fillId="0" borderId="1" xfId="0" applyFont="1" applyBorder="1"/>
    <xf numFmtId="0" fontId="15" fillId="0" borderId="9" xfId="0" applyFont="1" applyBorder="1" applyAlignment="1">
      <alignment horizontal="left"/>
    </xf>
    <xf numFmtId="0" fontId="7" fillId="0" borderId="6" xfId="0" applyFont="1" applyBorder="1"/>
    <xf numFmtId="0" fontId="7" fillId="0" borderId="5" xfId="0" applyFont="1" applyBorder="1"/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3" fillId="2" borderId="0" xfId="0" applyFont="1" applyFill="1"/>
    <xf numFmtId="0" fontId="7" fillId="2" borderId="0" xfId="0" applyFont="1" applyFill="1"/>
    <xf numFmtId="0" fontId="17" fillId="0" borderId="2" xfId="0" applyFont="1" applyBorder="1"/>
    <xf numFmtId="14" fontId="5" fillId="2" borderId="7" xfId="0" applyNumberFormat="1" applyFont="1" applyFill="1" applyBorder="1" applyAlignment="1">
      <alignment horizontal="center" wrapText="1"/>
    </xf>
    <xf numFmtId="164" fontId="16" fillId="2" borderId="10" xfId="1" applyNumberFormat="1" applyFont="1" applyFill="1" applyBorder="1"/>
    <xf numFmtId="0" fontId="15" fillId="0" borderId="6" xfId="0" applyFont="1" applyBorder="1"/>
    <xf numFmtId="165" fontId="15" fillId="0" borderId="5" xfId="3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7" fillId="2" borderId="12" xfId="0" applyFont="1" applyFill="1" applyBorder="1"/>
    <xf numFmtId="0" fontId="13" fillId="2" borderId="11" xfId="0" applyFont="1" applyFill="1" applyBorder="1" applyAlignment="1">
      <alignment horizontal="right" vertical="center"/>
    </xf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textRotation="90" wrapText="1"/>
    </xf>
    <xf numFmtId="164" fontId="7" fillId="0" borderId="17" xfId="1" applyNumberFormat="1" applyFont="1" applyFill="1" applyBorder="1"/>
    <xf numFmtId="164" fontId="7" fillId="0" borderId="18" xfId="1" applyNumberFormat="1" applyFont="1" applyFill="1" applyBorder="1"/>
    <xf numFmtId="0" fontId="7" fillId="0" borderId="19" xfId="0" applyFont="1" applyBorder="1" applyAlignment="1">
      <alignment vertical="center" textRotation="90" wrapText="1"/>
    </xf>
    <xf numFmtId="164" fontId="7" fillId="0" borderId="14" xfId="1" applyNumberFormat="1" applyFont="1" applyFill="1" applyBorder="1"/>
    <xf numFmtId="0" fontId="6" fillId="2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vertical="center" textRotation="90"/>
    </xf>
    <xf numFmtId="0" fontId="2" fillId="0" borderId="19" xfId="0" applyFont="1" applyBorder="1" applyAlignment="1">
      <alignment vertical="center" textRotation="90"/>
    </xf>
    <xf numFmtId="164" fontId="15" fillId="0" borderId="18" xfId="1" applyNumberFormat="1" applyFont="1" applyFill="1" applyBorder="1"/>
    <xf numFmtId="0" fontId="5" fillId="2" borderId="20" xfId="0" applyFont="1" applyFill="1" applyBorder="1" applyAlignment="1">
      <alignment horizontal="center" vertical="center"/>
    </xf>
    <xf numFmtId="164" fontId="5" fillId="0" borderId="17" xfId="1" applyNumberFormat="1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64" fontId="15" fillId="2" borderId="25" xfId="1" applyNumberFormat="1" applyFont="1" applyFill="1" applyBorder="1" applyAlignment="1">
      <alignment horizontal="right"/>
    </xf>
    <xf numFmtId="164" fontId="15" fillId="0" borderId="26" xfId="1" applyNumberFormat="1" applyFont="1" applyFill="1" applyBorder="1"/>
    <xf numFmtId="14" fontId="6" fillId="2" borderId="7" xfId="0" applyNumberFormat="1" applyFont="1" applyFill="1" applyBorder="1" applyAlignment="1">
      <alignment horizontal="center"/>
    </xf>
    <xf numFmtId="164" fontId="7" fillId="2" borderId="27" xfId="1" applyNumberFormat="1" applyFont="1" applyFill="1" applyBorder="1"/>
    <xf numFmtId="164" fontId="7" fillId="2" borderId="28" xfId="1" applyNumberFormat="1" applyFont="1" applyFill="1" applyBorder="1"/>
    <xf numFmtId="164" fontId="7" fillId="2" borderId="10" xfId="1" applyNumberFormat="1" applyFont="1" applyFill="1" applyBorder="1"/>
    <xf numFmtId="164" fontId="7" fillId="2" borderId="7" xfId="1" applyNumberFormat="1" applyFont="1" applyFill="1" applyBorder="1"/>
    <xf numFmtId="164" fontId="15" fillId="2" borderId="10" xfId="1" applyNumberFormat="1" applyFont="1" applyFill="1" applyBorder="1"/>
    <xf numFmtId="164" fontId="15" fillId="2" borderId="28" xfId="1" applyNumberFormat="1" applyFont="1" applyFill="1" applyBorder="1"/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64" fontId="7" fillId="3" borderId="27" xfId="1" applyNumberFormat="1" applyFont="1" applyFill="1" applyBorder="1"/>
    <xf numFmtId="164" fontId="7" fillId="0" borderId="28" xfId="1" applyNumberFormat="1" applyFont="1" applyFill="1" applyBorder="1"/>
    <xf numFmtId="164" fontId="7" fillId="0" borderId="29" xfId="1" applyNumberFormat="1" applyFont="1" applyFill="1" applyBorder="1"/>
    <xf numFmtId="164" fontId="7" fillId="0" borderId="27" xfId="1" applyNumberFormat="1" applyFont="1" applyFill="1" applyBorder="1"/>
    <xf numFmtId="164" fontId="8" fillId="3" borderId="1" xfId="1" applyNumberFormat="1" applyFont="1" applyFill="1" applyBorder="1"/>
    <xf numFmtId="164" fontId="8" fillId="3" borderId="0" xfId="1" applyNumberFormat="1" applyFont="1" applyFill="1" applyBorder="1"/>
    <xf numFmtId="164" fontId="10" fillId="3" borderId="0" xfId="1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64" fontId="7" fillId="3" borderId="0" xfId="1" applyNumberFormat="1" applyFont="1" applyFill="1" applyBorder="1"/>
    <xf numFmtId="0" fontId="7" fillId="3" borderId="0" xfId="0" applyFont="1" applyFill="1" applyAlignment="1">
      <alignment horizontal="center"/>
    </xf>
    <xf numFmtId="10" fontId="8" fillId="3" borderId="0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/>
    </xf>
    <xf numFmtId="165" fontId="5" fillId="3" borderId="0" xfId="3" applyNumberFormat="1" applyFont="1" applyFill="1" applyBorder="1" applyAlignment="1">
      <alignment horizontal="center"/>
    </xf>
    <xf numFmtId="44" fontId="7" fillId="3" borderId="27" xfId="2" applyFont="1" applyFill="1" applyBorder="1"/>
    <xf numFmtId="164" fontId="7" fillId="0" borderId="32" xfId="1" applyNumberFormat="1" applyFont="1" applyFill="1" applyBorder="1"/>
    <xf numFmtId="0" fontId="6" fillId="0" borderId="7" xfId="0" applyFont="1" applyBorder="1" applyAlignment="1">
      <alignment horizontal="center" wrapText="1"/>
    </xf>
    <xf numFmtId="0" fontId="7" fillId="0" borderId="28" xfId="0" applyFont="1" applyBorder="1"/>
    <xf numFmtId="165" fontId="8" fillId="0" borderId="2" xfId="3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4" borderId="7" xfId="1" applyNumberFormat="1" applyFont="1" applyFill="1" applyBorder="1"/>
    <xf numFmtId="164" fontId="7" fillId="4" borderId="28" xfId="1" applyNumberFormat="1" applyFont="1" applyFill="1" applyBorder="1"/>
    <xf numFmtId="164" fontId="7" fillId="4" borderId="27" xfId="1" applyNumberFormat="1" applyFont="1" applyFill="1" applyBorder="1"/>
    <xf numFmtId="164" fontId="7" fillId="5" borderId="27" xfId="1" applyNumberFormat="1" applyFont="1" applyFill="1" applyBorder="1"/>
    <xf numFmtId="43" fontId="7" fillId="3" borderId="27" xfId="1" applyFont="1" applyFill="1" applyBorder="1"/>
    <xf numFmtId="0" fontId="13" fillId="2" borderId="2" xfId="0" applyFont="1" applyFill="1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21" fillId="0" borderId="0" xfId="4" applyFill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4" fontId="9" fillId="0" borderId="5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sp.msu.edu/PL/Portal/165/FacilitiesAdministrativeCostRates" TargetMode="External"/><Relationship Id="rId1" Type="http://schemas.openxmlformats.org/officeDocument/2006/relationships/hyperlink" Target="https://osp.msu.edu/PL/Portal/95/20212022FringeBenefitsforSponsoredProjec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8"/>
  <sheetViews>
    <sheetView tabSelected="1" zoomScale="120" zoomScaleNormal="120" workbookViewId="0">
      <selection activeCell="D5" sqref="D5"/>
    </sheetView>
  </sheetViews>
  <sheetFormatPr defaultColWidth="9.140625" defaultRowHeight="9" x14ac:dyDescent="0.15"/>
  <cols>
    <col min="1" max="1" width="2.7109375" style="3" customWidth="1"/>
    <col min="2" max="2" width="8.5703125" style="3" customWidth="1"/>
    <col min="3" max="3" width="13.140625" style="3" customWidth="1"/>
    <col min="4" max="4" width="6.5703125" style="3" customWidth="1"/>
    <col min="5" max="5" width="3.7109375" style="3" customWidth="1"/>
    <col min="6" max="6" width="5.7109375" style="3" customWidth="1"/>
    <col min="7" max="7" width="6.7109375" style="3" customWidth="1"/>
    <col min="8" max="8" width="5.28515625" style="3" customWidth="1"/>
    <col min="9" max="9" width="7.140625" style="3" customWidth="1"/>
    <col min="10" max="10" width="8.7109375" style="3" customWidth="1"/>
    <col min="11" max="11" width="7.5703125" style="3" customWidth="1"/>
    <col min="12" max="12" width="10.28515625" style="3" bestFit="1" customWidth="1"/>
    <col min="13" max="16384" width="9.140625" style="3"/>
  </cols>
  <sheetData>
    <row r="1" spans="1:11" ht="18.75" customHeight="1" x14ac:dyDescent="0.15">
      <c r="A1" s="77" t="s">
        <v>48</v>
      </c>
      <c r="B1" s="78" t="s">
        <v>58</v>
      </c>
      <c r="C1" s="78"/>
      <c r="D1" s="79"/>
      <c r="E1" s="80" t="s">
        <v>8</v>
      </c>
      <c r="F1" s="78" t="s">
        <v>58</v>
      </c>
      <c r="G1" s="78"/>
      <c r="H1" s="78"/>
      <c r="I1" s="140" t="s">
        <v>73</v>
      </c>
      <c r="J1" s="142" t="s">
        <v>74</v>
      </c>
      <c r="K1" s="141"/>
    </row>
    <row r="2" spans="1:11" ht="12" customHeight="1" x14ac:dyDescent="0.15">
      <c r="A2" s="81"/>
      <c r="B2" s="23"/>
      <c r="C2" s="23"/>
      <c r="D2" s="146" t="s">
        <v>0</v>
      </c>
      <c r="E2" s="147"/>
      <c r="F2" s="147"/>
      <c r="G2" s="147"/>
      <c r="H2" s="147"/>
      <c r="I2" s="147"/>
      <c r="J2" s="148"/>
      <c r="K2" s="144" t="s">
        <v>1</v>
      </c>
    </row>
    <row r="3" spans="1:11" ht="27" customHeight="1" x14ac:dyDescent="0.15">
      <c r="A3" s="83"/>
      <c r="B3" s="63" t="s">
        <v>46</v>
      </c>
      <c r="C3" s="27" t="s">
        <v>3</v>
      </c>
      <c r="D3" s="28" t="s">
        <v>2</v>
      </c>
      <c r="E3" s="29" t="s">
        <v>4</v>
      </c>
      <c r="F3" s="30" t="s">
        <v>11</v>
      </c>
      <c r="G3" s="31" t="s">
        <v>14</v>
      </c>
      <c r="H3" s="31" t="s">
        <v>22</v>
      </c>
      <c r="I3" s="32" t="s">
        <v>28</v>
      </c>
      <c r="J3" s="73" t="s">
        <v>13</v>
      </c>
      <c r="K3" s="145"/>
    </row>
    <row r="4" spans="1:11" s="1" customFormat="1" ht="12.75" customHeight="1" x14ac:dyDescent="0.2">
      <c r="A4" s="84" t="s">
        <v>24</v>
      </c>
      <c r="B4" s="64" t="s">
        <v>23</v>
      </c>
      <c r="C4" s="65"/>
      <c r="D4" s="131"/>
      <c r="E4" s="21"/>
      <c r="F4" s="21"/>
      <c r="G4" s="22"/>
      <c r="H4" s="22"/>
      <c r="I4" s="22"/>
      <c r="J4" s="105"/>
      <c r="K4" s="82"/>
    </row>
    <row r="5" spans="1:11" s="1" customFormat="1" ht="11.25" x14ac:dyDescent="0.2">
      <c r="A5" s="85"/>
      <c r="B5" s="12" t="s">
        <v>46</v>
      </c>
      <c r="C5" s="3"/>
      <c r="D5" s="114">
        <v>0</v>
      </c>
      <c r="E5" s="10">
        <v>0</v>
      </c>
      <c r="F5" s="127">
        <v>0</v>
      </c>
      <c r="G5" s="8">
        <f>ROUND(D5*F5,0)</f>
        <v>0</v>
      </c>
      <c r="H5" s="126">
        <v>0</v>
      </c>
      <c r="I5" s="8">
        <f>ROUND(G5*H5,0)</f>
        <v>0</v>
      </c>
      <c r="J5" s="106"/>
      <c r="K5" s="86"/>
    </row>
    <row r="6" spans="1:11" s="1" customFormat="1" ht="11.25" x14ac:dyDescent="0.2">
      <c r="A6" s="85"/>
      <c r="B6" s="12"/>
      <c r="C6" s="3" t="s">
        <v>47</v>
      </c>
      <c r="D6" s="117">
        <f>ROUND(D5/9,0)</f>
        <v>0</v>
      </c>
      <c r="E6" s="125">
        <v>0</v>
      </c>
      <c r="F6" s="33">
        <v>0</v>
      </c>
      <c r="G6" s="14">
        <f>ROUND(D6*E6,0)</f>
        <v>0</v>
      </c>
      <c r="H6" s="35">
        <v>7.6499999999999999E-2</v>
      </c>
      <c r="I6" s="116">
        <f>ROUND(G6*H6,0)</f>
        <v>0</v>
      </c>
      <c r="J6" s="107"/>
      <c r="K6" s="87"/>
    </row>
    <row r="7" spans="1:11" s="1" customFormat="1" ht="11.25" x14ac:dyDescent="0.2">
      <c r="A7" s="88"/>
      <c r="B7" s="149" t="s">
        <v>1</v>
      </c>
      <c r="C7" s="150"/>
      <c r="D7" s="132"/>
      <c r="E7" s="50"/>
      <c r="F7" s="50"/>
      <c r="G7" s="14">
        <f>SUM(G5:G6)</f>
        <v>0</v>
      </c>
      <c r="H7" s="133"/>
      <c r="I7" s="14">
        <f>SUM(I5:I6)</f>
        <v>0</v>
      </c>
      <c r="J7" s="108">
        <f>G7+I7</f>
        <v>0</v>
      </c>
      <c r="K7" s="87">
        <f>J7</f>
        <v>0</v>
      </c>
    </row>
    <row r="8" spans="1:11" s="1" customFormat="1" ht="11.25" x14ac:dyDescent="0.2">
      <c r="A8" s="85"/>
      <c r="B8" s="12" t="s">
        <v>46</v>
      </c>
      <c r="C8" s="3"/>
      <c r="D8" s="114">
        <v>0</v>
      </c>
      <c r="E8" s="10">
        <v>0</v>
      </c>
      <c r="F8" s="127">
        <v>0</v>
      </c>
      <c r="G8" s="8">
        <f>ROUND(D8*F8,0)</f>
        <v>0</v>
      </c>
      <c r="H8" s="126">
        <v>0</v>
      </c>
      <c r="I8" s="8">
        <f>ROUND(G8*H8,0)</f>
        <v>0</v>
      </c>
      <c r="J8" s="106"/>
      <c r="K8" s="86"/>
    </row>
    <row r="9" spans="1:11" s="1" customFormat="1" ht="11.25" x14ac:dyDescent="0.2">
      <c r="A9" s="85"/>
      <c r="B9" s="12"/>
      <c r="C9" s="3" t="s">
        <v>47</v>
      </c>
      <c r="D9" s="117">
        <f>ROUND(D8/9,0)</f>
        <v>0</v>
      </c>
      <c r="E9" s="125">
        <v>0</v>
      </c>
      <c r="F9" s="33">
        <v>0</v>
      </c>
      <c r="G9" s="14">
        <f>ROUND(D9*E9,0)</f>
        <v>0</v>
      </c>
      <c r="H9" s="35">
        <v>7.6499999999999999E-2</v>
      </c>
      <c r="I9" s="116">
        <f>ROUND(G9*H9,0)</f>
        <v>0</v>
      </c>
      <c r="J9" s="107"/>
      <c r="K9" s="87"/>
    </row>
    <row r="10" spans="1:11" s="1" customFormat="1" ht="11.25" x14ac:dyDescent="0.2">
      <c r="A10" s="88"/>
      <c r="B10" s="149" t="s">
        <v>1</v>
      </c>
      <c r="C10" s="150"/>
      <c r="D10" s="132"/>
      <c r="E10" s="50"/>
      <c r="F10" s="133"/>
      <c r="G10" s="14">
        <f>SUM(G8:G9)</f>
        <v>0</v>
      </c>
      <c r="H10" s="133"/>
      <c r="I10" s="14">
        <f>SUM(I8:I9)</f>
        <v>0</v>
      </c>
      <c r="J10" s="108">
        <f>G10+I10</f>
        <v>0</v>
      </c>
      <c r="K10" s="87">
        <f>J10</f>
        <v>0</v>
      </c>
    </row>
    <row r="11" spans="1:11" s="1" customFormat="1" ht="11.25" x14ac:dyDescent="0.2">
      <c r="A11" s="85"/>
      <c r="B11" s="12" t="s">
        <v>46</v>
      </c>
      <c r="C11" s="3"/>
      <c r="D11" s="114">
        <v>0</v>
      </c>
      <c r="E11" s="10">
        <v>0</v>
      </c>
      <c r="F11" s="127">
        <v>0</v>
      </c>
      <c r="G11" s="8">
        <f>ROUND(D11*F11,0)</f>
        <v>0</v>
      </c>
      <c r="H11" s="126">
        <v>0</v>
      </c>
      <c r="I11" s="8">
        <f>ROUND(G11*H11,0)</f>
        <v>0</v>
      </c>
      <c r="J11" s="106"/>
      <c r="K11" s="86"/>
    </row>
    <row r="12" spans="1:11" s="1" customFormat="1" ht="11.25" x14ac:dyDescent="0.2">
      <c r="A12" s="85"/>
      <c r="B12" s="12"/>
      <c r="C12" s="3" t="s">
        <v>47</v>
      </c>
      <c r="D12" s="117">
        <f>ROUND(D11/9,0)</f>
        <v>0</v>
      </c>
      <c r="E12" s="125">
        <v>0</v>
      </c>
      <c r="F12" s="33">
        <v>0</v>
      </c>
      <c r="G12" s="14">
        <f>ROUND(D12*E12,0)</f>
        <v>0</v>
      </c>
      <c r="H12" s="35">
        <v>7.6499999999999999E-2</v>
      </c>
      <c r="I12" s="116">
        <f>ROUND(G12*H12,0)</f>
        <v>0</v>
      </c>
      <c r="J12" s="107"/>
      <c r="K12" s="87"/>
    </row>
    <row r="13" spans="1:11" s="1" customFormat="1" ht="11.25" x14ac:dyDescent="0.2">
      <c r="A13" s="88"/>
      <c r="B13" s="149" t="s">
        <v>1</v>
      </c>
      <c r="C13" s="150"/>
      <c r="D13" s="132"/>
      <c r="E13" s="50"/>
      <c r="F13" s="133"/>
      <c r="G13" s="14">
        <f>SUM(G11:G12)</f>
        <v>0</v>
      </c>
      <c r="H13" s="133"/>
      <c r="I13" s="14">
        <f>SUM(I11:I12)</f>
        <v>0</v>
      </c>
      <c r="J13" s="108">
        <f>G13+I13</f>
        <v>0</v>
      </c>
      <c r="K13" s="87">
        <f>J13</f>
        <v>0</v>
      </c>
    </row>
    <row r="14" spans="1:11" s="1" customFormat="1" ht="11.25" x14ac:dyDescent="0.2">
      <c r="A14" s="85"/>
      <c r="B14" s="12" t="s">
        <v>46</v>
      </c>
      <c r="C14" s="3"/>
      <c r="D14" s="114">
        <v>0</v>
      </c>
      <c r="E14" s="10">
        <v>0</v>
      </c>
      <c r="F14" s="127">
        <v>0</v>
      </c>
      <c r="G14" s="8">
        <f>ROUND(D14*F14,0)</f>
        <v>0</v>
      </c>
      <c r="H14" s="126">
        <v>0</v>
      </c>
      <c r="I14" s="8">
        <f>ROUND(G14*H14,0)</f>
        <v>0</v>
      </c>
      <c r="J14" s="106"/>
      <c r="K14" s="86"/>
    </row>
    <row r="15" spans="1:11" s="1" customFormat="1" ht="11.25" x14ac:dyDescent="0.2">
      <c r="A15" s="85"/>
      <c r="B15" s="12"/>
      <c r="C15" s="3" t="s">
        <v>47</v>
      </c>
      <c r="D15" s="117">
        <f>ROUND(D14/9,0)</f>
        <v>0</v>
      </c>
      <c r="E15" s="125">
        <v>0</v>
      </c>
      <c r="F15" s="33">
        <v>0</v>
      </c>
      <c r="G15" s="14">
        <f>ROUND(D15*E15,0)</f>
        <v>0</v>
      </c>
      <c r="H15" s="35">
        <v>7.6499999999999999E-2</v>
      </c>
      <c r="I15" s="116">
        <f>ROUND(G15*H15,0)</f>
        <v>0</v>
      </c>
      <c r="J15" s="107"/>
      <c r="K15" s="87"/>
    </row>
    <row r="16" spans="1:11" s="1" customFormat="1" ht="11.25" x14ac:dyDescent="0.2">
      <c r="A16" s="88"/>
      <c r="B16" s="149" t="s">
        <v>1</v>
      </c>
      <c r="C16" s="150"/>
      <c r="D16" s="132"/>
      <c r="E16" s="50"/>
      <c r="F16" s="133"/>
      <c r="G16" s="14">
        <f>SUM(G14:G15)</f>
        <v>0</v>
      </c>
      <c r="H16" s="133"/>
      <c r="I16" s="14">
        <f>SUM(I14:I15)</f>
        <v>0</v>
      </c>
      <c r="J16" s="108">
        <f>G16+I16</f>
        <v>0</v>
      </c>
      <c r="K16" s="87">
        <f>J16</f>
        <v>0</v>
      </c>
    </row>
    <row r="17" spans="1:11" s="1" customFormat="1" ht="11.25" x14ac:dyDescent="0.2">
      <c r="A17" s="85"/>
      <c r="B17" s="12" t="s">
        <v>46</v>
      </c>
      <c r="C17" s="3"/>
      <c r="D17" s="114">
        <v>0</v>
      </c>
      <c r="E17" s="10">
        <v>0</v>
      </c>
      <c r="F17" s="127">
        <v>0</v>
      </c>
      <c r="G17" s="8">
        <f>ROUND(D17*F17,0)</f>
        <v>0</v>
      </c>
      <c r="H17" s="126">
        <v>0</v>
      </c>
      <c r="I17" s="8">
        <f>ROUND(G17*H17,0)</f>
        <v>0</v>
      </c>
      <c r="J17" s="106"/>
      <c r="K17" s="86"/>
    </row>
    <row r="18" spans="1:11" s="1" customFormat="1" ht="11.25" x14ac:dyDescent="0.2">
      <c r="A18" s="85"/>
      <c r="B18" s="12"/>
      <c r="C18" s="3" t="s">
        <v>47</v>
      </c>
      <c r="D18" s="117">
        <f>ROUND(D17/9,0)</f>
        <v>0</v>
      </c>
      <c r="E18" s="125">
        <v>0</v>
      </c>
      <c r="F18" s="33">
        <v>0</v>
      </c>
      <c r="G18" s="14">
        <f>ROUND(D18*E18,0)</f>
        <v>0</v>
      </c>
      <c r="H18" s="35">
        <v>7.6499999999999999E-2</v>
      </c>
      <c r="I18" s="116">
        <f>ROUND(G18*H18,0)</f>
        <v>0</v>
      </c>
      <c r="J18" s="107"/>
      <c r="K18" s="87"/>
    </row>
    <row r="19" spans="1:11" s="1" customFormat="1" ht="11.25" x14ac:dyDescent="0.2">
      <c r="A19" s="88"/>
      <c r="B19" s="149" t="s">
        <v>1</v>
      </c>
      <c r="C19" s="150"/>
      <c r="D19" s="132"/>
      <c r="E19" s="50"/>
      <c r="F19" s="133"/>
      <c r="G19" s="14">
        <f>SUM(G17:G18)</f>
        <v>0</v>
      </c>
      <c r="H19" s="133"/>
      <c r="I19" s="14">
        <f>SUM(I17:I18)</f>
        <v>0</v>
      </c>
      <c r="J19" s="108">
        <f>G19+I19</f>
        <v>0</v>
      </c>
      <c r="K19" s="87">
        <f>J19</f>
        <v>0</v>
      </c>
    </row>
    <row r="20" spans="1:11" s="1" customFormat="1" ht="11.25" x14ac:dyDescent="0.2">
      <c r="A20" s="85"/>
      <c r="B20" s="12" t="s">
        <v>46</v>
      </c>
      <c r="C20" s="3"/>
      <c r="D20" s="114">
        <v>0</v>
      </c>
      <c r="E20" s="10">
        <v>0</v>
      </c>
      <c r="F20" s="127">
        <v>0</v>
      </c>
      <c r="G20" s="8">
        <f>ROUND(D20*F20,0)</f>
        <v>0</v>
      </c>
      <c r="H20" s="126">
        <v>0</v>
      </c>
      <c r="I20" s="8">
        <f>ROUND(G20*H20,0)</f>
        <v>0</v>
      </c>
      <c r="J20" s="106"/>
      <c r="K20" s="86"/>
    </row>
    <row r="21" spans="1:11" s="1" customFormat="1" ht="11.25" x14ac:dyDescent="0.2">
      <c r="A21" s="85"/>
      <c r="B21" s="12"/>
      <c r="C21" s="3" t="s">
        <v>47</v>
      </c>
      <c r="D21" s="117">
        <f>ROUND(D20/9,0)</f>
        <v>0</v>
      </c>
      <c r="E21" s="125">
        <v>0</v>
      </c>
      <c r="F21" s="33">
        <v>0</v>
      </c>
      <c r="G21" s="14">
        <f>ROUND(D21*E21,0)</f>
        <v>0</v>
      </c>
      <c r="H21" s="35">
        <v>7.6499999999999999E-2</v>
      </c>
      <c r="I21" s="116">
        <f>ROUND(G21*H21,0)</f>
        <v>0</v>
      </c>
      <c r="J21" s="107"/>
      <c r="K21" s="87"/>
    </row>
    <row r="22" spans="1:11" s="1" customFormat="1" ht="11.25" x14ac:dyDescent="0.2">
      <c r="A22" s="88"/>
      <c r="B22" s="149" t="s">
        <v>1</v>
      </c>
      <c r="C22" s="150"/>
      <c r="D22" s="132"/>
      <c r="E22" s="50"/>
      <c r="F22" s="133"/>
      <c r="G22" s="14">
        <f>SUM(G20:G21)</f>
        <v>0</v>
      </c>
      <c r="H22" s="133"/>
      <c r="I22" s="14">
        <f>SUM(I20:I21)</f>
        <v>0</v>
      </c>
      <c r="J22" s="108">
        <f>G22+I22</f>
        <v>0</v>
      </c>
      <c r="K22" s="87">
        <f>J22</f>
        <v>0</v>
      </c>
    </row>
    <row r="23" spans="1:11" s="1" customFormat="1" ht="11.25" x14ac:dyDescent="0.2">
      <c r="A23" s="84" t="s">
        <v>25</v>
      </c>
      <c r="B23" s="66" t="s">
        <v>26</v>
      </c>
      <c r="C23" s="67"/>
      <c r="D23" s="131"/>
      <c r="E23" s="21"/>
      <c r="F23" s="21"/>
      <c r="G23" s="22"/>
      <c r="H23" s="22"/>
      <c r="I23" s="16"/>
      <c r="J23" s="109"/>
      <c r="K23" s="89"/>
    </row>
    <row r="24" spans="1:11" s="1" customFormat="1" ht="11.25" x14ac:dyDescent="0.2">
      <c r="A24" s="85"/>
      <c r="B24" s="12" t="s">
        <v>46</v>
      </c>
      <c r="C24" s="3" t="s">
        <v>9</v>
      </c>
      <c r="D24" s="114">
        <v>0</v>
      </c>
      <c r="E24" s="10">
        <v>0</v>
      </c>
      <c r="F24" s="127">
        <v>0</v>
      </c>
      <c r="G24" s="8">
        <f t="shared" ref="G24:G29" si="0">ROUND(D24*F24,0)</f>
        <v>0</v>
      </c>
      <c r="H24" s="126">
        <v>0</v>
      </c>
      <c r="I24" s="8">
        <f t="shared" ref="I24:I31" si="1">ROUND(G24*H24,0)</f>
        <v>0</v>
      </c>
      <c r="J24" s="106">
        <f t="shared" ref="J24:J29" si="2">G24+I24</f>
        <v>0</v>
      </c>
      <c r="K24" s="86">
        <f t="shared" ref="K24:K31" si="3">SUM(J24)</f>
        <v>0</v>
      </c>
    </row>
    <row r="25" spans="1:11" s="1" customFormat="1" ht="11.25" x14ac:dyDescent="0.2">
      <c r="A25" s="85"/>
      <c r="B25" s="12"/>
      <c r="C25" s="3"/>
      <c r="D25" s="114">
        <v>0</v>
      </c>
      <c r="E25" s="10">
        <v>0</v>
      </c>
      <c r="F25" s="127">
        <v>0</v>
      </c>
      <c r="G25" s="8">
        <f t="shared" si="0"/>
        <v>0</v>
      </c>
      <c r="H25" s="126">
        <v>0</v>
      </c>
      <c r="I25" s="8">
        <f t="shared" si="1"/>
        <v>0</v>
      </c>
      <c r="J25" s="106">
        <f t="shared" si="2"/>
        <v>0</v>
      </c>
      <c r="K25" s="86">
        <f t="shared" si="3"/>
        <v>0</v>
      </c>
    </row>
    <row r="26" spans="1:11" s="1" customFormat="1" ht="11.25" x14ac:dyDescent="0.2">
      <c r="A26" s="85"/>
      <c r="B26" s="12"/>
      <c r="C26" s="3"/>
      <c r="D26" s="114">
        <v>0</v>
      </c>
      <c r="E26" s="10">
        <v>0</v>
      </c>
      <c r="F26" s="127">
        <v>0</v>
      </c>
      <c r="G26" s="8">
        <f t="shared" si="0"/>
        <v>0</v>
      </c>
      <c r="H26" s="126">
        <v>0</v>
      </c>
      <c r="I26" s="8">
        <f t="shared" si="1"/>
        <v>0</v>
      </c>
      <c r="J26" s="106">
        <f t="shared" si="2"/>
        <v>0</v>
      </c>
      <c r="K26" s="86">
        <f t="shared" si="3"/>
        <v>0</v>
      </c>
    </row>
    <row r="27" spans="1:11" s="1" customFormat="1" ht="11.25" x14ac:dyDescent="0.2">
      <c r="A27" s="85"/>
      <c r="B27" s="12"/>
      <c r="C27" s="3"/>
      <c r="D27" s="114">
        <v>0</v>
      </c>
      <c r="E27" s="10">
        <v>0</v>
      </c>
      <c r="F27" s="127">
        <v>0</v>
      </c>
      <c r="G27" s="8">
        <f t="shared" si="0"/>
        <v>0</v>
      </c>
      <c r="H27" s="126">
        <v>0</v>
      </c>
      <c r="I27" s="8">
        <f t="shared" si="1"/>
        <v>0</v>
      </c>
      <c r="J27" s="106">
        <f t="shared" si="2"/>
        <v>0</v>
      </c>
      <c r="K27" s="86">
        <f t="shared" si="3"/>
        <v>0</v>
      </c>
    </row>
    <row r="28" spans="1:11" s="1" customFormat="1" ht="11.25" x14ac:dyDescent="0.2">
      <c r="A28" s="85"/>
      <c r="B28" s="12"/>
      <c r="C28" s="3"/>
      <c r="D28" s="114">
        <v>0</v>
      </c>
      <c r="E28" s="10">
        <v>0</v>
      </c>
      <c r="F28" s="127">
        <v>0</v>
      </c>
      <c r="G28" s="8">
        <f t="shared" si="0"/>
        <v>0</v>
      </c>
      <c r="H28" s="126">
        <v>0</v>
      </c>
      <c r="I28" s="8">
        <f t="shared" si="1"/>
        <v>0</v>
      </c>
      <c r="J28" s="106">
        <f t="shared" si="2"/>
        <v>0</v>
      </c>
      <c r="K28" s="86">
        <f t="shared" si="3"/>
        <v>0</v>
      </c>
    </row>
    <row r="29" spans="1:11" s="1" customFormat="1" ht="11.25" x14ac:dyDescent="0.2">
      <c r="A29" s="85"/>
      <c r="B29" s="12"/>
      <c r="C29" s="3"/>
      <c r="D29" s="114">
        <v>0</v>
      </c>
      <c r="E29" s="10">
        <v>0</v>
      </c>
      <c r="F29" s="127">
        <v>0</v>
      </c>
      <c r="G29" s="8">
        <f t="shared" si="0"/>
        <v>0</v>
      </c>
      <c r="H29" s="126">
        <v>0</v>
      </c>
      <c r="I29" s="8">
        <f t="shared" si="1"/>
        <v>0</v>
      </c>
      <c r="J29" s="106">
        <f t="shared" si="2"/>
        <v>0</v>
      </c>
      <c r="K29" s="86">
        <f t="shared" si="3"/>
        <v>0</v>
      </c>
    </row>
    <row r="30" spans="1:11" s="1" customFormat="1" ht="11.25" x14ac:dyDescent="0.2">
      <c r="A30" s="85"/>
      <c r="B30" s="3" t="s">
        <v>12</v>
      </c>
      <c r="C30" s="3" t="s">
        <v>60</v>
      </c>
      <c r="D30" s="139">
        <v>0</v>
      </c>
      <c r="E30" s="125">
        <v>0</v>
      </c>
      <c r="F30" s="120">
        <v>0</v>
      </c>
      <c r="G30" s="8">
        <f>ROUND(D30*E30*F30,0)</f>
        <v>0</v>
      </c>
      <c r="H30" s="120">
        <v>0</v>
      </c>
      <c r="I30" s="8">
        <f>ROUND(F30*H30,0)</f>
        <v>0</v>
      </c>
      <c r="J30" s="106">
        <f>SUM(G30+I30)</f>
        <v>0</v>
      </c>
      <c r="K30" s="86">
        <f t="shared" si="3"/>
        <v>0</v>
      </c>
    </row>
    <row r="31" spans="1:11" s="1" customFormat="1" ht="11.25" x14ac:dyDescent="0.2">
      <c r="A31" s="85"/>
      <c r="B31" s="3" t="s">
        <v>59</v>
      </c>
      <c r="C31" s="3" t="s">
        <v>61</v>
      </c>
      <c r="D31" s="129">
        <v>0</v>
      </c>
      <c r="E31" s="125">
        <v>0</v>
      </c>
      <c r="F31" s="120">
        <v>0</v>
      </c>
      <c r="G31" s="8">
        <f>ROUND(D31*E31*F31,0)</f>
        <v>0</v>
      </c>
      <c r="H31" s="126">
        <v>7.6499999999999999E-2</v>
      </c>
      <c r="I31" s="8">
        <f t="shared" si="1"/>
        <v>0</v>
      </c>
      <c r="J31" s="106">
        <f>SUM(G31+I31)</f>
        <v>0</v>
      </c>
      <c r="K31" s="86">
        <f t="shared" si="3"/>
        <v>0</v>
      </c>
    </row>
    <row r="32" spans="1:11" s="1" customFormat="1" ht="11.25" x14ac:dyDescent="0.2">
      <c r="A32" s="85"/>
      <c r="B32" s="162"/>
      <c r="C32" s="163"/>
      <c r="D32" s="115"/>
      <c r="E32" s="10"/>
      <c r="F32" s="33"/>
      <c r="G32" s="8"/>
      <c r="H32" s="34"/>
      <c r="I32" s="8"/>
      <c r="J32" s="107"/>
      <c r="K32" s="87"/>
    </row>
    <row r="33" spans="1:12" s="1" customFormat="1" ht="11.25" x14ac:dyDescent="0.2">
      <c r="A33" s="85"/>
      <c r="B33" s="155" t="s">
        <v>27</v>
      </c>
      <c r="C33" s="156"/>
      <c r="D33" s="51"/>
      <c r="E33" s="3"/>
      <c r="F33" s="3"/>
      <c r="G33" s="14"/>
      <c r="H33" s="34"/>
      <c r="I33" s="14"/>
      <c r="J33" s="106">
        <f>SUM(J24:J32)</f>
        <v>0</v>
      </c>
      <c r="K33" s="130">
        <f>SUM(K24:K32)</f>
        <v>0</v>
      </c>
    </row>
    <row r="34" spans="1:12" s="1" customFormat="1" ht="11.25" x14ac:dyDescent="0.2">
      <c r="A34" s="88"/>
      <c r="B34" s="157" t="s">
        <v>10</v>
      </c>
      <c r="C34" s="158"/>
      <c r="D34" s="75"/>
      <c r="E34" s="17"/>
      <c r="F34" s="17"/>
      <c r="G34" s="15">
        <f>G7+G10+G13+G16+G19+G22+SUM(G24:G31)</f>
        <v>0</v>
      </c>
      <c r="H34" s="76"/>
      <c r="I34" s="15">
        <f>I7+I10+I13+I16+I19+I22+SUM(I24:I31)</f>
        <v>0</v>
      </c>
      <c r="J34" s="110">
        <f>SUM(J7:J22)+J33</f>
        <v>0</v>
      </c>
      <c r="K34" s="87">
        <f>J34</f>
        <v>0</v>
      </c>
      <c r="L34" s="36"/>
    </row>
    <row r="35" spans="1:12" s="1" customFormat="1" ht="12.75" customHeight="1" x14ac:dyDescent="0.2">
      <c r="A35" s="90" t="s">
        <v>49</v>
      </c>
      <c r="B35" s="64" t="s">
        <v>6</v>
      </c>
      <c r="C35" s="67"/>
      <c r="D35" s="54"/>
      <c r="E35" s="24"/>
      <c r="F35" s="25"/>
      <c r="G35" s="16"/>
      <c r="H35" s="16"/>
      <c r="I35" s="16"/>
      <c r="J35" s="106"/>
      <c r="K35" s="89"/>
    </row>
    <row r="36" spans="1:12" s="1" customFormat="1" ht="12.75" customHeight="1" x14ac:dyDescent="0.2">
      <c r="A36" s="121"/>
      <c r="B36" s="122"/>
      <c r="C36" s="123"/>
      <c r="D36" s="9"/>
      <c r="E36" s="6"/>
      <c r="F36" s="7"/>
      <c r="G36" s="8"/>
      <c r="H36" s="8"/>
      <c r="I36" s="124">
        <v>0</v>
      </c>
      <c r="J36" s="106"/>
      <c r="K36" s="86"/>
    </row>
    <row r="37" spans="1:12" s="1" customFormat="1" ht="12.75" customHeight="1" x14ac:dyDescent="0.2">
      <c r="A37" s="121"/>
      <c r="B37" s="122"/>
      <c r="C37" s="123"/>
      <c r="D37" s="9"/>
      <c r="E37" s="6"/>
      <c r="F37" s="7"/>
      <c r="G37" s="8"/>
      <c r="H37" s="8"/>
      <c r="I37" s="124">
        <v>0</v>
      </c>
      <c r="J37" s="106"/>
      <c r="K37" s="86"/>
    </row>
    <row r="38" spans="1:12" s="1" customFormat="1" ht="12.75" customHeight="1" x14ac:dyDescent="0.2">
      <c r="A38" s="121"/>
      <c r="B38" s="122"/>
      <c r="C38" s="123"/>
      <c r="D38" s="9"/>
      <c r="E38" s="6"/>
      <c r="F38" s="7"/>
      <c r="G38" s="8"/>
      <c r="H38" s="8"/>
      <c r="I38" s="124">
        <v>0</v>
      </c>
      <c r="J38" s="106"/>
      <c r="K38" s="86"/>
    </row>
    <row r="39" spans="1:12" s="1" customFormat="1" ht="12.75" customHeight="1" x14ac:dyDescent="0.2">
      <c r="A39" s="121"/>
      <c r="B39" s="122"/>
      <c r="C39" s="123"/>
      <c r="D39" s="9"/>
      <c r="E39" s="6"/>
      <c r="F39" s="7"/>
      <c r="G39" s="8"/>
      <c r="H39" s="8"/>
      <c r="I39" s="124">
        <v>0</v>
      </c>
      <c r="J39" s="106"/>
      <c r="K39" s="86"/>
    </row>
    <row r="40" spans="1:12" s="1" customFormat="1" ht="12.75" customHeight="1" x14ac:dyDescent="0.2">
      <c r="A40" s="121"/>
      <c r="B40" s="122"/>
      <c r="C40" s="123"/>
      <c r="D40" s="9"/>
      <c r="E40" s="6"/>
      <c r="F40" s="7"/>
      <c r="G40" s="8"/>
      <c r="H40" s="8"/>
      <c r="I40" s="124">
        <v>0</v>
      </c>
      <c r="J40" s="106"/>
      <c r="K40" s="86"/>
    </row>
    <row r="41" spans="1:12" s="1" customFormat="1" ht="12.75" customHeight="1" x14ac:dyDescent="0.2">
      <c r="A41" s="121"/>
      <c r="B41" s="122"/>
      <c r="C41" s="123"/>
      <c r="D41" s="9"/>
      <c r="E41" s="6"/>
      <c r="F41" s="7"/>
      <c r="G41" s="8"/>
      <c r="H41" s="8"/>
      <c r="I41" s="124">
        <v>0</v>
      </c>
      <c r="J41" s="106"/>
      <c r="K41" s="86"/>
    </row>
    <row r="42" spans="1:12" s="1" customFormat="1" ht="12.75" customHeight="1" x14ac:dyDescent="0.2">
      <c r="A42" s="121"/>
      <c r="B42" s="122"/>
      <c r="C42" s="123"/>
      <c r="D42" s="9"/>
      <c r="E42" s="6"/>
      <c r="F42" s="7"/>
      <c r="G42" s="8"/>
      <c r="H42" s="8"/>
      <c r="I42" s="124">
        <v>0</v>
      </c>
      <c r="J42" s="106"/>
      <c r="K42" s="87"/>
    </row>
    <row r="43" spans="1:12" s="1" customFormat="1" ht="12.75" customHeight="1" x14ac:dyDescent="0.2">
      <c r="A43" s="91"/>
      <c r="B43" s="159" t="s">
        <v>30</v>
      </c>
      <c r="C43" s="161"/>
      <c r="D43" s="20"/>
      <c r="E43" s="17"/>
      <c r="F43" s="19"/>
      <c r="G43" s="18"/>
      <c r="H43" s="18"/>
      <c r="I43" s="18"/>
      <c r="J43" s="110">
        <f>SUM(I36:I42)</f>
        <v>0</v>
      </c>
      <c r="K43" s="87">
        <f>J43</f>
        <v>0</v>
      </c>
    </row>
    <row r="44" spans="1:12" s="1" customFormat="1" ht="12.75" customHeight="1" x14ac:dyDescent="0.2">
      <c r="A44" s="90" t="s">
        <v>17</v>
      </c>
      <c r="B44" s="64" t="s">
        <v>7</v>
      </c>
      <c r="C44" s="67"/>
      <c r="D44" s="54"/>
      <c r="E44" s="24"/>
      <c r="F44" s="25"/>
      <c r="G44" s="16" t="s">
        <v>56</v>
      </c>
      <c r="H44" s="16"/>
      <c r="I44" s="16"/>
      <c r="J44" s="135">
        <v>0</v>
      </c>
      <c r="K44" s="89">
        <f>SUM(J44)</f>
        <v>0</v>
      </c>
    </row>
    <row r="45" spans="1:12" s="1" customFormat="1" ht="12.75" customHeight="1" x14ac:dyDescent="0.2">
      <c r="A45" s="92"/>
      <c r="B45" s="4"/>
      <c r="C45" s="3"/>
      <c r="D45" s="55"/>
      <c r="E45" s="6"/>
      <c r="F45" s="7"/>
      <c r="G45" s="8" t="s">
        <v>57</v>
      </c>
      <c r="H45" s="8"/>
      <c r="I45" s="8"/>
      <c r="J45" s="136">
        <v>0</v>
      </c>
      <c r="K45" s="87">
        <f>SUM(J45)</f>
        <v>0</v>
      </c>
    </row>
    <row r="46" spans="1:12" s="1" customFormat="1" ht="12.75" customHeight="1" x14ac:dyDescent="0.2">
      <c r="A46" s="93"/>
      <c r="B46" s="159" t="s">
        <v>31</v>
      </c>
      <c r="C46" s="160"/>
      <c r="D46" s="52"/>
      <c r="E46" s="53"/>
      <c r="F46" s="53"/>
      <c r="G46" s="15"/>
      <c r="H46" s="15"/>
      <c r="I46" s="15"/>
      <c r="J46" s="111">
        <f>SUM(J44:J45)</f>
        <v>0</v>
      </c>
      <c r="K46" s="94">
        <f>SUM(K44:K45)</f>
        <v>0</v>
      </c>
    </row>
    <row r="47" spans="1:12" s="1" customFormat="1" ht="12.75" customHeight="1" x14ac:dyDescent="0.2">
      <c r="A47" s="90" t="s">
        <v>29</v>
      </c>
      <c r="B47" s="64" t="s">
        <v>19</v>
      </c>
      <c r="C47" s="69"/>
      <c r="D47" s="54"/>
      <c r="E47" s="24"/>
      <c r="F47" s="25"/>
      <c r="G47" s="16"/>
      <c r="H47" s="16"/>
      <c r="I47" s="16"/>
      <c r="J47" s="109"/>
      <c r="K47" s="89"/>
    </row>
    <row r="48" spans="1:12" s="1" customFormat="1" ht="12.75" customHeight="1" x14ac:dyDescent="0.2">
      <c r="A48" s="92"/>
      <c r="B48" s="13" t="s">
        <v>20</v>
      </c>
      <c r="C48" s="3"/>
      <c r="D48" s="9"/>
      <c r="E48" s="6"/>
      <c r="F48" s="7"/>
      <c r="G48" s="8"/>
      <c r="H48" s="8"/>
      <c r="I48" s="8"/>
      <c r="J48" s="137">
        <v>0</v>
      </c>
      <c r="K48" s="86">
        <f>SUM(J48)</f>
        <v>0</v>
      </c>
    </row>
    <row r="49" spans="1:12" s="1" customFormat="1" ht="12.75" customHeight="1" x14ac:dyDescent="0.2">
      <c r="A49" s="92"/>
      <c r="B49" s="13" t="s">
        <v>7</v>
      </c>
      <c r="C49" s="3"/>
      <c r="D49" s="9"/>
      <c r="E49" s="6"/>
      <c r="F49" s="7"/>
      <c r="G49" s="8"/>
      <c r="H49" s="8"/>
      <c r="I49" s="8"/>
      <c r="J49" s="137">
        <v>0</v>
      </c>
      <c r="K49" s="86">
        <f>SUM(J49)</f>
        <v>0</v>
      </c>
    </row>
    <row r="50" spans="1:12" s="1" customFormat="1" ht="12.75" customHeight="1" x14ac:dyDescent="0.2">
      <c r="A50" s="92"/>
      <c r="B50" s="13" t="s">
        <v>21</v>
      </c>
      <c r="C50" s="3"/>
      <c r="D50" s="9"/>
      <c r="E50" s="6"/>
      <c r="F50" s="7"/>
      <c r="G50" s="8"/>
      <c r="H50" s="8"/>
      <c r="I50" s="8"/>
      <c r="J50" s="137">
        <v>0</v>
      </c>
      <c r="K50" s="86">
        <f>SUM(J50)</f>
        <v>0</v>
      </c>
    </row>
    <row r="51" spans="1:12" s="1" customFormat="1" ht="12.75" customHeight="1" x14ac:dyDescent="0.2">
      <c r="A51" s="92"/>
      <c r="B51" s="13" t="s">
        <v>5</v>
      </c>
      <c r="C51" s="3"/>
      <c r="D51" s="9"/>
      <c r="E51" s="6"/>
      <c r="F51" s="7"/>
      <c r="G51" s="8"/>
      <c r="H51" s="8"/>
      <c r="I51" s="8"/>
      <c r="J51" s="136">
        <v>0</v>
      </c>
      <c r="K51" s="87">
        <f>SUM(J51)</f>
        <v>0</v>
      </c>
    </row>
    <row r="52" spans="1:12" s="1" customFormat="1" ht="12.75" customHeight="1" x14ac:dyDescent="0.2">
      <c r="A52" s="93"/>
      <c r="B52" s="52" t="s">
        <v>43</v>
      </c>
      <c r="C52" s="53"/>
      <c r="D52" s="52"/>
      <c r="E52" s="53"/>
      <c r="F52" s="53"/>
      <c r="G52" s="15"/>
      <c r="H52" s="15"/>
      <c r="I52" s="15"/>
      <c r="J52" s="111">
        <f>SUM(J48:J51)</f>
        <v>0</v>
      </c>
      <c r="K52" s="94">
        <f>SUM(K48:K51)</f>
        <v>0</v>
      </c>
    </row>
    <row r="53" spans="1:12" s="1" customFormat="1" ht="12.75" customHeight="1" x14ac:dyDescent="0.2">
      <c r="A53" s="90" t="s">
        <v>18</v>
      </c>
      <c r="B53" s="64" t="s">
        <v>33</v>
      </c>
      <c r="C53" s="67"/>
      <c r="D53" s="26"/>
      <c r="E53" s="23"/>
      <c r="F53" s="23"/>
      <c r="G53" s="16"/>
      <c r="H53" s="16"/>
      <c r="I53" s="16"/>
      <c r="J53" s="109"/>
      <c r="K53" s="89"/>
      <c r="L53" s="37"/>
    </row>
    <row r="54" spans="1:12" s="1" customFormat="1" ht="12.75" customHeight="1" x14ac:dyDescent="0.2">
      <c r="A54" s="92"/>
      <c r="B54" s="13" t="s">
        <v>34</v>
      </c>
      <c r="C54" s="3"/>
      <c r="D54" s="51"/>
      <c r="E54" s="3"/>
      <c r="F54" s="3"/>
      <c r="G54" s="8"/>
      <c r="H54" s="8"/>
      <c r="I54" s="8"/>
      <c r="J54" s="137">
        <v>0</v>
      </c>
      <c r="K54" s="86">
        <f>SUM(J54)</f>
        <v>0</v>
      </c>
      <c r="L54" s="37"/>
    </row>
    <row r="55" spans="1:12" s="1" customFormat="1" ht="12.75" customHeight="1" x14ac:dyDescent="0.2">
      <c r="A55" s="92"/>
      <c r="B55" s="13" t="s">
        <v>44</v>
      </c>
      <c r="C55" s="3"/>
      <c r="D55" s="51"/>
      <c r="E55" s="3"/>
      <c r="F55" s="3"/>
      <c r="G55" s="8"/>
      <c r="H55" s="8"/>
      <c r="I55" s="8"/>
      <c r="J55" s="137">
        <v>0</v>
      </c>
      <c r="K55" s="86">
        <f>SUM(J55)</f>
        <v>0</v>
      </c>
      <c r="L55" s="37"/>
    </row>
    <row r="56" spans="1:12" s="1" customFormat="1" ht="12.75" customHeight="1" x14ac:dyDescent="0.2">
      <c r="A56" s="92"/>
      <c r="B56" s="13" t="s">
        <v>35</v>
      </c>
      <c r="C56" s="3"/>
      <c r="D56" s="51"/>
      <c r="E56" s="3"/>
      <c r="F56" s="3"/>
      <c r="G56" s="8"/>
      <c r="H56" s="8"/>
      <c r="I56" s="8"/>
      <c r="J56" s="137">
        <v>0</v>
      </c>
      <c r="K56" s="86">
        <f>SUM(J56)</f>
        <v>0</v>
      </c>
      <c r="L56" s="37"/>
    </row>
    <row r="57" spans="1:12" s="1" customFormat="1" ht="12.75" customHeight="1" x14ac:dyDescent="0.2">
      <c r="A57" s="92"/>
      <c r="B57" s="13" t="s">
        <v>67</v>
      </c>
      <c r="C57" s="3"/>
      <c r="D57" s="51"/>
      <c r="E57" s="3"/>
      <c r="F57" s="3"/>
      <c r="G57" s="8"/>
      <c r="H57" s="8"/>
      <c r="I57" s="8"/>
      <c r="J57" s="137">
        <v>0</v>
      </c>
      <c r="K57" s="86">
        <f>SUM(J57)</f>
        <v>0</v>
      </c>
      <c r="L57" s="37"/>
    </row>
    <row r="58" spans="1:12" s="1" customFormat="1" ht="12.75" customHeight="1" x14ac:dyDescent="0.2">
      <c r="A58" s="92"/>
      <c r="B58" s="13" t="s">
        <v>36</v>
      </c>
      <c r="C58" s="3"/>
      <c r="D58" s="134" t="s">
        <v>55</v>
      </c>
      <c r="E58" s="3"/>
      <c r="F58" s="3" t="s">
        <v>54</v>
      </c>
      <c r="G58" s="8"/>
      <c r="H58" s="8"/>
      <c r="I58" s="8"/>
      <c r="J58" s="138">
        <f>SUM(D59:D65)</f>
        <v>0</v>
      </c>
      <c r="K58" s="86">
        <f>SUM(J58)</f>
        <v>0</v>
      </c>
      <c r="L58" s="37"/>
    </row>
    <row r="59" spans="1:12" s="1" customFormat="1" ht="12.75" customHeight="1" x14ac:dyDescent="0.2">
      <c r="A59" s="92"/>
      <c r="B59" s="38" t="s">
        <v>51</v>
      </c>
      <c r="C59" s="3"/>
      <c r="D59" s="118">
        <v>0</v>
      </c>
      <c r="E59" s="3"/>
      <c r="F59" s="1">
        <f t="shared" ref="F59:F65" si="4">IF(D59&gt;25000,25000,D59)</f>
        <v>0</v>
      </c>
      <c r="H59" s="8"/>
      <c r="J59" s="106"/>
      <c r="K59" s="86"/>
      <c r="L59" s="37">
        <f t="shared" ref="L59:L65" si="5">D59</f>
        <v>0</v>
      </c>
    </row>
    <row r="60" spans="1:12" s="1" customFormat="1" ht="12.75" customHeight="1" x14ac:dyDescent="0.2">
      <c r="A60" s="92"/>
      <c r="B60" s="38" t="s">
        <v>52</v>
      </c>
      <c r="C60" s="3"/>
      <c r="D60" s="118">
        <v>0</v>
      </c>
      <c r="E60" s="3"/>
      <c r="F60" s="1">
        <f t="shared" si="4"/>
        <v>0</v>
      </c>
      <c r="H60" s="8"/>
      <c r="J60" s="106"/>
      <c r="K60" s="86"/>
      <c r="L60" s="37">
        <f t="shared" si="5"/>
        <v>0</v>
      </c>
    </row>
    <row r="61" spans="1:12" s="1" customFormat="1" ht="12.75" customHeight="1" x14ac:dyDescent="0.2">
      <c r="A61" s="92"/>
      <c r="B61" s="38" t="s">
        <v>53</v>
      </c>
      <c r="C61" s="3"/>
      <c r="D61" s="118">
        <v>0</v>
      </c>
      <c r="E61" s="3"/>
      <c r="F61" s="1">
        <f t="shared" si="4"/>
        <v>0</v>
      </c>
      <c r="H61" s="8"/>
      <c r="J61" s="106"/>
      <c r="K61" s="86"/>
      <c r="L61" s="37">
        <f t="shared" si="5"/>
        <v>0</v>
      </c>
    </row>
    <row r="62" spans="1:12" s="1" customFormat="1" ht="12.75" customHeight="1" x14ac:dyDescent="0.2">
      <c r="A62" s="92"/>
      <c r="B62" s="38" t="s">
        <v>63</v>
      </c>
      <c r="C62" s="3"/>
      <c r="D62" s="118">
        <v>0</v>
      </c>
      <c r="E62" s="3"/>
      <c r="F62" s="1">
        <f t="shared" si="4"/>
        <v>0</v>
      </c>
      <c r="H62" s="8"/>
      <c r="J62" s="106"/>
      <c r="K62" s="86"/>
      <c r="L62" s="37">
        <f t="shared" si="5"/>
        <v>0</v>
      </c>
    </row>
    <row r="63" spans="1:12" s="1" customFormat="1" ht="12.75" customHeight="1" x14ac:dyDescent="0.2">
      <c r="A63" s="92"/>
      <c r="B63" s="38" t="s">
        <v>64</v>
      </c>
      <c r="C63" s="3"/>
      <c r="D63" s="118">
        <v>0</v>
      </c>
      <c r="E63" s="3"/>
      <c r="F63" s="1">
        <f t="shared" si="4"/>
        <v>0</v>
      </c>
      <c r="H63" s="8"/>
      <c r="J63" s="106"/>
      <c r="K63" s="86"/>
      <c r="L63" s="37">
        <f t="shared" si="5"/>
        <v>0</v>
      </c>
    </row>
    <row r="64" spans="1:12" s="1" customFormat="1" ht="12.75" customHeight="1" x14ac:dyDescent="0.2">
      <c r="A64" s="92"/>
      <c r="B64" s="38" t="s">
        <v>65</v>
      </c>
      <c r="C64" s="3"/>
      <c r="D64" s="118">
        <v>0</v>
      </c>
      <c r="E64" s="3"/>
      <c r="F64" s="1">
        <f t="shared" si="4"/>
        <v>0</v>
      </c>
      <c r="H64" s="8"/>
      <c r="J64" s="106"/>
      <c r="K64" s="86"/>
      <c r="L64" s="37">
        <f t="shared" si="5"/>
        <v>0</v>
      </c>
    </row>
    <row r="65" spans="1:13" s="1" customFormat="1" ht="12.75" customHeight="1" x14ac:dyDescent="0.2">
      <c r="A65" s="92"/>
      <c r="B65" s="38" t="s">
        <v>66</v>
      </c>
      <c r="C65" s="3"/>
      <c r="D65" s="118">
        <v>0</v>
      </c>
      <c r="E65" s="3"/>
      <c r="F65" s="1">
        <f t="shared" si="4"/>
        <v>0</v>
      </c>
      <c r="H65" s="8"/>
      <c r="J65" s="106"/>
      <c r="K65" s="86"/>
      <c r="L65" s="37">
        <f t="shared" si="5"/>
        <v>0</v>
      </c>
    </row>
    <row r="66" spans="1:13" s="1" customFormat="1" ht="12.75" customHeight="1" x14ac:dyDescent="0.2">
      <c r="A66" s="92"/>
      <c r="B66" s="13" t="s">
        <v>68</v>
      </c>
      <c r="C66" s="3"/>
      <c r="D66" s="51"/>
      <c r="E66" s="3"/>
      <c r="F66" s="3"/>
      <c r="G66" s="8"/>
      <c r="H66" s="8"/>
      <c r="I66" s="8"/>
      <c r="J66" s="137">
        <v>0</v>
      </c>
      <c r="K66" s="86">
        <f>SUM(J66)</f>
        <v>0</v>
      </c>
      <c r="L66" s="37"/>
    </row>
    <row r="67" spans="1:13" s="1" customFormat="1" ht="12.75" customHeight="1" x14ac:dyDescent="0.2">
      <c r="A67" s="92"/>
      <c r="B67" s="13" t="s">
        <v>69</v>
      </c>
      <c r="C67" s="3"/>
      <c r="D67" s="51"/>
      <c r="E67" s="3"/>
      <c r="F67" s="3"/>
      <c r="G67" s="8"/>
      <c r="H67" s="8"/>
      <c r="I67" s="8"/>
      <c r="J67" s="137">
        <v>0</v>
      </c>
      <c r="K67" s="86">
        <f>SUM(J67)</f>
        <v>0</v>
      </c>
      <c r="L67" s="37"/>
    </row>
    <row r="68" spans="1:13" s="1" customFormat="1" ht="12.75" customHeight="1" x14ac:dyDescent="0.2">
      <c r="A68" s="92"/>
      <c r="B68" s="13" t="s">
        <v>70</v>
      </c>
      <c r="C68" s="39"/>
      <c r="D68" s="9">
        <f>F30</f>
        <v>0</v>
      </c>
      <c r="E68" s="39"/>
      <c r="G68" s="119">
        <v>0</v>
      </c>
      <c r="H68" s="8"/>
      <c r="I68" s="8">
        <f>ROUND(D68*G68,0)</f>
        <v>0</v>
      </c>
      <c r="J68" s="106">
        <f>I68</f>
        <v>0</v>
      </c>
      <c r="K68" s="86">
        <f>SUM(J68)</f>
        <v>0</v>
      </c>
      <c r="L68" s="37"/>
    </row>
    <row r="69" spans="1:13" s="1" customFormat="1" ht="12.75" customHeight="1" x14ac:dyDescent="0.2">
      <c r="A69" s="92"/>
      <c r="B69" s="13" t="s">
        <v>71</v>
      </c>
      <c r="C69" s="39"/>
      <c r="D69" s="9"/>
      <c r="E69" s="39"/>
      <c r="G69" s="40"/>
      <c r="H69" s="8"/>
      <c r="I69" s="8"/>
      <c r="J69" s="137">
        <v>0</v>
      </c>
      <c r="K69" s="86">
        <f>SUM(J69)</f>
        <v>0</v>
      </c>
      <c r="L69" s="37"/>
    </row>
    <row r="70" spans="1:13" s="1" customFormat="1" ht="12.75" customHeight="1" x14ac:dyDescent="0.2">
      <c r="A70" s="92"/>
      <c r="B70" s="13" t="s">
        <v>72</v>
      </c>
      <c r="C70" s="39"/>
      <c r="D70" s="9"/>
      <c r="E70" s="39"/>
      <c r="G70" s="40"/>
      <c r="H70" s="8"/>
      <c r="I70" s="8"/>
      <c r="J70" s="137">
        <v>0</v>
      </c>
      <c r="K70" s="86">
        <f>SUM(J70)</f>
        <v>0</v>
      </c>
      <c r="L70" s="37"/>
    </row>
    <row r="71" spans="1:13" s="1" customFormat="1" ht="12.75" customHeight="1" x14ac:dyDescent="0.2">
      <c r="A71" s="92"/>
      <c r="B71" s="38"/>
      <c r="C71" s="39"/>
      <c r="D71" s="9"/>
      <c r="E71" s="39"/>
      <c r="G71" s="40"/>
      <c r="H71" s="8"/>
      <c r="I71" s="8"/>
      <c r="J71" s="106"/>
      <c r="K71" s="86"/>
      <c r="L71" s="37"/>
    </row>
    <row r="72" spans="1:13" s="1" customFormat="1" ht="12.75" customHeight="1" x14ac:dyDescent="0.2">
      <c r="A72" s="92"/>
      <c r="B72" s="38"/>
      <c r="C72" s="41"/>
      <c r="D72" s="56"/>
      <c r="E72" s="41"/>
      <c r="G72" s="8"/>
      <c r="H72" s="8"/>
      <c r="I72" s="40"/>
      <c r="J72" s="107"/>
      <c r="K72" s="87"/>
      <c r="L72" s="42"/>
    </row>
    <row r="73" spans="1:13" s="1" customFormat="1" ht="12.75" customHeight="1" x14ac:dyDescent="0.2">
      <c r="A73" s="93"/>
      <c r="B73" s="43" t="s">
        <v>37</v>
      </c>
      <c r="C73" s="43"/>
      <c r="D73" s="57"/>
      <c r="E73" s="43"/>
      <c r="F73" s="43"/>
      <c r="G73" s="15"/>
      <c r="H73" s="15"/>
      <c r="I73" s="15"/>
      <c r="J73" s="111">
        <f>SUM(J54:J72)</f>
        <v>0</v>
      </c>
      <c r="K73" s="87">
        <f>J73</f>
        <v>0</v>
      </c>
      <c r="L73" s="37"/>
    </row>
    <row r="74" spans="1:13" s="1" customFormat="1" ht="12.75" customHeight="1" x14ac:dyDescent="0.2">
      <c r="A74" s="95" t="s">
        <v>32</v>
      </c>
      <c r="B74" s="151" t="s">
        <v>38</v>
      </c>
      <c r="C74" s="152"/>
      <c r="D74" s="58"/>
      <c r="E74" s="59"/>
      <c r="F74" s="59"/>
      <c r="G74" s="154"/>
      <c r="H74" s="154"/>
      <c r="I74" s="154"/>
      <c r="J74" s="74">
        <f>SUM(J34+J43+J46+J52+J73)</f>
        <v>0</v>
      </c>
      <c r="K74" s="87">
        <f>J74</f>
        <v>0</v>
      </c>
      <c r="L74" s="37"/>
    </row>
    <row r="75" spans="1:13" s="1" customFormat="1" ht="11.25" customHeight="1" x14ac:dyDescent="0.2">
      <c r="A75" s="68" t="s">
        <v>39</v>
      </c>
      <c r="B75" s="70" t="s">
        <v>62</v>
      </c>
      <c r="C75" s="71"/>
      <c r="D75" s="61"/>
      <c r="E75" s="44"/>
      <c r="F75" s="6"/>
      <c r="G75" s="5"/>
      <c r="H75" s="5"/>
      <c r="I75" s="5"/>
      <c r="J75" s="106"/>
      <c r="K75" s="96"/>
      <c r="L75" s="45"/>
      <c r="M75" s="3"/>
    </row>
    <row r="76" spans="1:13" s="1" customFormat="1" ht="11.25" customHeight="1" x14ac:dyDescent="0.2">
      <c r="A76" s="112"/>
      <c r="B76" s="60" t="s">
        <v>15</v>
      </c>
      <c r="C76" s="44"/>
      <c r="D76" s="62"/>
      <c r="E76" s="44"/>
      <c r="F76" s="6"/>
      <c r="G76" s="5"/>
      <c r="H76" s="5"/>
      <c r="I76" s="5"/>
      <c r="J76" s="106">
        <f>-J43</f>
        <v>0</v>
      </c>
      <c r="K76" s="86">
        <f>SUM(J76)</f>
        <v>0</v>
      </c>
      <c r="L76" s="45"/>
      <c r="M76" s="3"/>
    </row>
    <row r="77" spans="1:13" s="1" customFormat="1" ht="11.25" customHeight="1" x14ac:dyDescent="0.2">
      <c r="A77" s="112"/>
      <c r="B77" s="60" t="s">
        <v>50</v>
      </c>
      <c r="C77" s="44"/>
      <c r="D77" s="62"/>
      <c r="E77" s="44"/>
      <c r="F77" s="6"/>
      <c r="G77" s="5"/>
      <c r="H77" s="5"/>
      <c r="I77" s="5"/>
      <c r="J77" s="106">
        <f>SUM(F59:F65)-SUM(D59:D65)</f>
        <v>0</v>
      </c>
      <c r="K77" s="86">
        <f>SUM(J77)</f>
        <v>0</v>
      </c>
      <c r="L77" s="45"/>
      <c r="M77" s="3"/>
    </row>
    <row r="78" spans="1:13" s="1" customFormat="1" ht="11.25" x14ac:dyDescent="0.2">
      <c r="A78" s="112"/>
      <c r="B78" s="60" t="s">
        <v>16</v>
      </c>
      <c r="C78" s="3"/>
      <c r="D78" s="51"/>
      <c r="E78" s="3"/>
      <c r="F78" s="3"/>
      <c r="G78" s="8"/>
      <c r="H78" s="8"/>
      <c r="I78" s="8"/>
      <c r="J78" s="106">
        <f>-SUM(I68:I68)</f>
        <v>0</v>
      </c>
      <c r="K78" s="86">
        <f>SUM(J78)</f>
        <v>0</v>
      </c>
      <c r="L78" s="45"/>
      <c r="M78" s="3"/>
    </row>
    <row r="79" spans="1:13" s="1" customFormat="1" ht="11.25" x14ac:dyDescent="0.2">
      <c r="A79" s="112"/>
      <c r="B79" s="60" t="s">
        <v>75</v>
      </c>
      <c r="C79" s="3"/>
      <c r="D79" s="51"/>
      <c r="E79" s="3"/>
      <c r="F79" s="3"/>
      <c r="G79" s="8"/>
      <c r="H79" s="8"/>
      <c r="I79" s="8"/>
      <c r="J79" s="107">
        <f>-J52</f>
        <v>0</v>
      </c>
      <c r="K79" s="87">
        <f>SUM(J79)</f>
        <v>0</v>
      </c>
      <c r="L79" s="45"/>
      <c r="M79" s="3"/>
    </row>
    <row r="80" spans="1:13" s="2" customFormat="1" ht="11.25" x14ac:dyDescent="0.15">
      <c r="A80" s="112"/>
      <c r="B80" s="153" t="s">
        <v>45</v>
      </c>
      <c r="C80" s="153"/>
      <c r="D80" s="51"/>
      <c r="E80" s="3"/>
      <c r="F80" s="3"/>
      <c r="G80" s="11"/>
      <c r="H80" s="11"/>
      <c r="I80" s="11"/>
      <c r="J80" s="106">
        <f>SUM(J74:J79)</f>
        <v>0</v>
      </c>
      <c r="K80" s="86">
        <f>SUM(K74:K79)</f>
        <v>0</v>
      </c>
      <c r="L80" s="46"/>
      <c r="M80" s="4"/>
    </row>
    <row r="81" spans="1:13" s="1" customFormat="1" ht="11.25" x14ac:dyDescent="0.2">
      <c r="A81" s="112"/>
      <c r="B81" s="47"/>
      <c r="C81" s="3"/>
      <c r="D81" s="51"/>
      <c r="E81" s="3"/>
      <c r="F81" s="3"/>
      <c r="G81" s="8"/>
      <c r="H81" s="8"/>
      <c r="I81" s="8"/>
      <c r="J81" s="106"/>
      <c r="K81" s="86"/>
      <c r="L81" s="45"/>
      <c r="M81" s="3"/>
    </row>
    <row r="82" spans="1:13" s="1" customFormat="1" ht="12.75" customHeight="1" x14ac:dyDescent="0.2">
      <c r="A82" s="113"/>
      <c r="B82" s="72" t="s">
        <v>41</v>
      </c>
      <c r="C82" s="50"/>
      <c r="D82" s="49"/>
      <c r="E82" s="50"/>
      <c r="F82" s="128">
        <v>0.56999999999999995</v>
      </c>
      <c r="G82" s="11"/>
      <c r="H82" s="11"/>
      <c r="I82" s="11"/>
      <c r="J82" s="111">
        <f>ROUND(J80*F82,0)</f>
        <v>0</v>
      </c>
      <c r="K82" s="94">
        <f>SUM(J82)</f>
        <v>0</v>
      </c>
      <c r="L82" s="45"/>
      <c r="M82" s="3"/>
    </row>
    <row r="83" spans="1:13" s="1" customFormat="1" ht="15" customHeight="1" thickBot="1" x14ac:dyDescent="0.25">
      <c r="A83" s="97" t="s">
        <v>40</v>
      </c>
      <c r="B83" s="98" t="s">
        <v>42</v>
      </c>
      <c r="C83" s="99"/>
      <c r="D83" s="100"/>
      <c r="E83" s="101"/>
      <c r="F83" s="101"/>
      <c r="G83" s="101"/>
      <c r="H83" s="101"/>
      <c r="I83" s="102"/>
      <c r="J83" s="103">
        <f>SUM(J74+J82)</f>
        <v>0</v>
      </c>
      <c r="K83" s="104">
        <f>SUM(J83)</f>
        <v>0</v>
      </c>
      <c r="L83" s="45"/>
      <c r="M83" s="3"/>
    </row>
    <row r="84" spans="1:13" s="1" customFormat="1" ht="11.25" x14ac:dyDescent="0.2">
      <c r="K84" s="3"/>
    </row>
    <row r="85" spans="1:13" ht="13.5" customHeight="1" x14ac:dyDescent="0.2">
      <c r="A85" s="3" t="s">
        <v>76</v>
      </c>
      <c r="B85" s="143" t="s">
        <v>77</v>
      </c>
      <c r="K85" s="48"/>
    </row>
    <row r="86" spans="1:13" ht="12.75" customHeight="1" x14ac:dyDescent="0.2">
      <c r="A86" s="3" t="s">
        <v>76</v>
      </c>
      <c r="B86" s="143" t="s">
        <v>78</v>
      </c>
    </row>
    <row r="87" spans="1:13" ht="12.75" customHeight="1" x14ac:dyDescent="0.15"/>
    <row r="88" spans="1:13" ht="12.75" customHeight="1" x14ac:dyDescent="0.15"/>
    <row r="89" spans="1:13" ht="12.75" customHeight="1" x14ac:dyDescent="0.15"/>
    <row r="90" spans="1:13" ht="12.75" customHeight="1" x14ac:dyDescent="0.15"/>
    <row r="91" spans="1:13" ht="12.75" customHeight="1" x14ac:dyDescent="0.15"/>
    <row r="92" spans="1:13" ht="12.75" customHeight="1" x14ac:dyDescent="0.15"/>
    <row r="93" spans="1:13" ht="12.75" customHeight="1" x14ac:dyDescent="0.15"/>
    <row r="94" spans="1:13" ht="12.75" customHeight="1" x14ac:dyDescent="0.15"/>
    <row r="95" spans="1:13" ht="12.75" customHeight="1" x14ac:dyDescent="0.15"/>
    <row r="96" spans="1:13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3.5" customHeight="1" x14ac:dyDescent="0.15"/>
    <row r="105" ht="12.75" customHeight="1" x14ac:dyDescent="0.15"/>
    <row r="106" ht="12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</sheetData>
  <mergeCells count="16">
    <mergeCell ref="K2:K3"/>
    <mergeCell ref="D2:J2"/>
    <mergeCell ref="B7:C7"/>
    <mergeCell ref="B74:C74"/>
    <mergeCell ref="B80:C80"/>
    <mergeCell ref="G74:I74"/>
    <mergeCell ref="B10:C10"/>
    <mergeCell ref="B13:C13"/>
    <mergeCell ref="B16:C16"/>
    <mergeCell ref="B33:C33"/>
    <mergeCell ref="B34:C34"/>
    <mergeCell ref="B46:C46"/>
    <mergeCell ref="B43:C43"/>
    <mergeCell ref="B32:C32"/>
    <mergeCell ref="B19:C19"/>
    <mergeCell ref="B22:C22"/>
  </mergeCells>
  <phoneticPr fontId="0" type="noConversion"/>
  <hyperlinks>
    <hyperlink ref="B85" r:id="rId1" xr:uid="{00000000-0004-0000-0000-000000000000}"/>
    <hyperlink ref="B86" r:id="rId2" display="See the Facilities &amp; Administrative Cost Rates webpage for additional information on F&amp;A rstes. " xr:uid="{00000000-0004-0000-0000-000001000000}"/>
  </hyperlinks>
  <printOptions horizontalCentered="1"/>
  <pageMargins left="0" right="0" top="0.25" bottom="0.35" header="0.25" footer="0.25"/>
  <pageSetup scale="67" orientation="landscape" r:id="rId3"/>
  <headerFooter alignWithMargins="0">
    <oddFooter>&amp;L&amp;"Arial,Italic"&amp;8&amp;D  &amp;T&amp;C&amp;"Arial,Italic"&amp;8&amp;A&amp;R&amp;"Arial,Italic"&amp;8&amp;F</oddFooter>
  </headerFooter>
  <rowBreaks count="1" manualBreakCount="1">
    <brk id="98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Funds requested from Agency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smithca</dc:creator>
  <cp:lastModifiedBy>Johnston, Laura</cp:lastModifiedBy>
  <cp:lastPrinted>2007-02-26T17:27:17Z</cp:lastPrinted>
  <dcterms:created xsi:type="dcterms:W3CDTF">1999-07-22T13:43:38Z</dcterms:created>
  <dcterms:modified xsi:type="dcterms:W3CDTF">2023-07-24T15:39:25Z</dcterms:modified>
</cp:coreProperties>
</file>